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Calculator" sheetId="2" state="visible" r:id="rId2"/>
  </sheets>
  <definedNames/>
  <calcPr calcId="124519" fullCalcOnLoad="1"/>
</workbook>
</file>

<file path=xl/styles.xml><?xml version="1.0" encoding="utf-8"?>
<styleSheet xmlns="http://schemas.openxmlformats.org/spreadsheetml/2006/main">
  <numFmts count="2">
    <numFmt numFmtId="164" formatCode="&quot;₹&quot;#,##0"/>
    <numFmt numFmtId="165" formatCode="0.0%"/>
  </numFmts>
  <fonts count="14">
    <font>
      <name val="Calibri"/>
      <family val="2"/>
      <color theme="1"/>
      <sz val="11"/>
      <scheme val="minor"/>
    </font>
    <font>
      <name val="Arial"/>
      <b val="1"/>
      <color rgb="00FFFFFF"/>
      <sz val="18"/>
    </font>
    <font>
      <name val="Arial"/>
      <b val="1"/>
      <color rgb="0016203A"/>
      <sz val="12"/>
    </font>
    <font>
      <name val="Arial"/>
      <color rgb="001C2530"/>
      <sz val="10"/>
    </font>
    <font>
      <name val="Arial"/>
      <b val="1"/>
      <color rgb="00FFFFFF"/>
      <sz val="16"/>
    </font>
    <font>
      <name val="Arial"/>
      <i val="1"/>
      <color rgb="00FFFFFF"/>
      <sz val="10"/>
    </font>
    <font>
      <name val="Arial"/>
      <b val="1"/>
      <color rgb="0016203A"/>
      <sz val="11"/>
    </font>
    <font>
      <name val="Arial"/>
      <b val="1"/>
      <color rgb="000000CC"/>
      <sz val="10"/>
    </font>
    <font>
      <name val="Arial"/>
      <b val="1"/>
      <color rgb="00FFFFFF"/>
      <sz val="9"/>
    </font>
    <font>
      <name val="Arial"/>
      <color rgb="006A7079"/>
      <sz val="9"/>
    </font>
    <font>
      <name val="Arial"/>
      <i val="1"/>
      <color rgb="006A7079"/>
      <sz val="8"/>
    </font>
    <font>
      <name val="Arial"/>
      <b val="1"/>
      <color rgb="001C2530"/>
      <sz val="10"/>
    </font>
    <font>
      <name val="Arial"/>
      <b val="1"/>
      <color rgb="0016203A"/>
      <sz val="10"/>
    </font>
    <font>
      <name val="Arial"/>
      <b val="1"/>
      <color rgb="000F7B63"/>
      <sz val="11"/>
    </font>
  </fonts>
  <fills count="7">
    <fill>
      <patternFill/>
    </fill>
    <fill>
      <patternFill patternType="gray125"/>
    </fill>
    <fill>
      <patternFill patternType="solid">
        <fgColor rgb="0016203A"/>
      </patternFill>
    </fill>
    <fill>
      <patternFill patternType="solid">
        <fgColor rgb="000F7B63"/>
      </patternFill>
    </fill>
    <fill>
      <patternFill patternType="solid">
        <fgColor rgb="00FFF7CC"/>
      </patternFill>
    </fill>
    <fill>
      <patternFill patternType="solid">
        <fgColor rgb="00EEEAE0"/>
      </patternFill>
    </fill>
    <fill>
      <patternFill patternType="solid">
        <fgColor rgb="00E7F1EE"/>
      </patternFill>
    </fill>
  </fills>
  <borders count="2">
    <border>
      <left/>
      <right/>
      <top/>
      <bottom/>
      <diagonal/>
    </border>
    <border>
      <left style="thin">
        <color rgb="00D9D3C6"/>
      </left>
      <right style="thin">
        <color rgb="00D9D3C6"/>
      </right>
      <top style="thin">
        <color rgb="00D9D3C6"/>
      </top>
      <bottom style="thin">
        <color rgb="00D9D3C6"/>
      </bottom>
    </border>
  </borders>
  <cellStyleXfs count="1">
    <xf numFmtId="0" fontId="0" fillId="0" borderId="0"/>
  </cellStyleXfs>
  <cellXfs count="24">
    <xf numFmtId="0" fontId="0" fillId="0" borderId="0" pivotButton="0" quotePrefix="0" xfId="0"/>
    <xf numFmtId="0" fontId="0" fillId="2" borderId="0" pivotButton="0" quotePrefix="0" xfId="0"/>
    <xf numFmtId="0" fontId="1" fillId="2" borderId="0" applyAlignment="1" pivotButton="0" quotePrefix="0" xfId="0">
      <alignment vertical="center"/>
    </xf>
    <xf numFmtId="0" fontId="2" fillId="0" borderId="0" pivotButton="0" quotePrefix="0" xfId="0"/>
    <xf numFmtId="0" fontId="3" fillId="0" borderId="0" applyAlignment="1" pivotButton="0" quotePrefix="0" xfId="0">
      <alignment horizontal="left" vertical="center" wrapText="1"/>
    </xf>
    <xf numFmtId="0" fontId="4" fillId="2" borderId="0" applyAlignment="1" pivotButton="0" quotePrefix="0" xfId="0">
      <alignment horizontal="left" vertical="center" indent="1"/>
    </xf>
    <xf numFmtId="0" fontId="5" fillId="3" borderId="0" applyAlignment="1" pivotButton="0" quotePrefix="0" xfId="0">
      <alignment horizontal="left" vertical="center" indent="1"/>
    </xf>
    <xf numFmtId="0" fontId="0" fillId="3" borderId="0" pivotButton="0" quotePrefix="0" xfId="0"/>
    <xf numFmtId="0" fontId="6" fillId="0" borderId="0" pivotButton="0" quotePrefix="0" xfId="0"/>
    <xf numFmtId="0" fontId="3" fillId="0" borderId="0" applyAlignment="1" pivotButton="0" quotePrefix="0" xfId="0">
      <alignment horizontal="left" vertical="center"/>
    </xf>
    <xf numFmtId="0" fontId="7" fillId="4" borderId="1" applyAlignment="1" pivotButton="0" quotePrefix="0" xfId="0">
      <alignment horizontal="center" vertical="center"/>
    </xf>
    <xf numFmtId="3" fontId="7" fillId="4" borderId="1" applyAlignment="1" pivotButton="0" quotePrefix="0" xfId="0">
      <alignment horizontal="center" vertical="center"/>
    </xf>
    <xf numFmtId="164" fontId="7" fillId="4" borderId="1" applyAlignment="1" pivotButton="0" quotePrefix="0" xfId="0">
      <alignment horizontal="center" vertical="center"/>
    </xf>
    <xf numFmtId="0" fontId="8" fillId="2" borderId="1" applyAlignment="1" pivotButton="0" quotePrefix="0" xfId="0">
      <alignment horizontal="center" vertical="center" wrapText="1"/>
    </xf>
    <xf numFmtId="0" fontId="7" fillId="4" borderId="1" applyAlignment="1" pivotButton="0" quotePrefix="0" xfId="0">
      <alignment horizontal="left" vertical="center"/>
    </xf>
    <xf numFmtId="165" fontId="7" fillId="4" borderId="1" applyAlignment="1" pivotButton="0" quotePrefix="0" xfId="0">
      <alignment horizontal="center" vertical="center"/>
    </xf>
    <xf numFmtId="3" fontId="9" fillId="5" borderId="1" applyAlignment="1" pivotButton="0" quotePrefix="0" xfId="0">
      <alignment horizontal="center" vertical="center"/>
    </xf>
    <xf numFmtId="164" fontId="9" fillId="5" borderId="1" applyAlignment="1" pivotButton="0" quotePrefix="0" xfId="0">
      <alignment horizontal="center" vertical="center"/>
    </xf>
    <xf numFmtId="0" fontId="10" fillId="0" borderId="0" applyAlignment="1" pivotButton="0" quotePrefix="0" xfId="0">
      <alignment horizontal="left" vertical="center"/>
    </xf>
    <xf numFmtId="0" fontId="11" fillId="0" borderId="1" applyAlignment="1" pivotButton="0" quotePrefix="0" xfId="0">
      <alignment horizontal="center" vertical="center"/>
    </xf>
    <xf numFmtId="165" fontId="11" fillId="0" borderId="1" applyAlignment="1" pivotButton="0" quotePrefix="0" xfId="0">
      <alignment horizontal="center" vertical="center"/>
    </xf>
    <xf numFmtId="164" fontId="11" fillId="0" borderId="1" applyAlignment="1" pivotButton="0" quotePrefix="0" xfId="0">
      <alignment horizontal="center" vertical="center"/>
    </xf>
    <xf numFmtId="0" fontId="12" fillId="6" borderId="0" applyAlignment="1" pivotButton="0" quotePrefix="0" xfId="0">
      <alignment horizontal="left" vertical="center"/>
    </xf>
    <xf numFmtId="164" fontId="13" fillId="6"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comments/comment1.xml><?xml version="1.0" encoding="utf-8"?>
<comments xmlns="http://schemas.openxmlformats.org/spreadsheetml/2006/main">
  <authors>
    <author>ClaimDS</author>
  </authors>
  <commentList>
    <comment ref="B9" authorId="0" shapeId="0">
      <text>
        <t>Pick the basis your scheme agreement states.</t>
      </text>
    </comment>
    <comment ref="D17" authorId="0" shapeId="0">
      <text>
        <t>Top tier has no upper cap (large sentinel value).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B21"/>
  <sheetViews>
    <sheetView showGridLines="0" workbookViewId="0">
      <selection activeCell="A1" sqref="A1"/>
    </sheetView>
  </sheetViews>
  <sheetFormatPr baseColWidth="8" defaultRowHeight="15"/>
  <cols>
    <col width="3" customWidth="1" min="1" max="1"/>
    <col width="104" customWidth="1" min="2" max="2"/>
  </cols>
  <sheetData>
    <row r="1" ht="34" customHeight="1">
      <c r="A1" s="1" t="n"/>
      <c r="B1" s="2" t="inlineStr">
        <is>
          <t>ClaimDS — Trade Scheme Incentive Calculator</t>
        </is>
      </c>
    </row>
    <row r="3" ht="20" customHeight="1">
      <c r="B3" s="3" t="inlineStr">
        <is>
          <t>What this does</t>
        </is>
      </c>
    </row>
    <row r="4" ht="30" customHeight="1">
      <c r="B4" s="4" t="inlineStr">
        <is>
          <t>A slab-based distributor incentive calculator. Enter a partner's achieved volume, a price, and your slab table, and it computes the payout on both bases — all-volume (retroactive) and incremental — plus the achieved tier, achievement vs target, and the payout as a % of scheme revenue.</t>
        </is>
      </c>
    </row>
    <row r="5" ht="30" customHeight="1">
      <c r="B5" s="4" t="inlineStr">
        <is>
          <t>It also covers a QPS (Quantity Purchase Scheme): a QPS is a slab on quantity purchased, so enter the quantity as the volume and use the same slab table.</t>
        </is>
      </c>
    </row>
    <row r="7" ht="20" customHeight="1">
      <c r="B7" s="3" t="inlineStr">
        <is>
          <t>How to use it</t>
        </is>
      </c>
    </row>
    <row r="8" ht="16" customHeight="1">
      <c r="B8" s="4" t="inlineStr">
        <is>
          <t>1.  Go to the 'Calculator' tab.</t>
        </is>
      </c>
    </row>
    <row r="9" ht="30" customHeight="1">
      <c r="B9" s="4" t="inlineStr">
        <is>
          <t>2.  Edit only the yellow cells: achieved volume, price per unit, target, the payout basis, and the slab table (tier names, the 'From' thresholds and the rates).</t>
        </is>
      </c>
    </row>
    <row r="10" ht="16" customHeight="1">
      <c r="B10" s="4" t="inlineStr">
        <is>
          <t>3.  Read the results block. Everything recalculates as you type.</t>
        </is>
      </c>
    </row>
    <row r="11" ht="30" customHeight="1">
      <c r="B11" s="4" t="inlineStr">
        <is>
          <t>4.  Measuring on value instead of units? Enter the value as the volume and set price per unit to 1.</t>
        </is>
      </c>
    </row>
    <row r="13" ht="20" customHeight="1">
      <c r="B13" s="3" t="inlineStr">
        <is>
          <t>All-volume vs incremental — the choice that changes the number</t>
        </is>
      </c>
    </row>
    <row r="14" ht="30" customHeight="1">
      <c r="B14" s="4" t="inlineStr">
        <is>
          <t>All-volume (retroactive): the rate of the tier the partner reaches applies to every unit. Incremental: each tier's rate applies only to the units within that tier's band. Same performance, different payout.</t>
        </is>
      </c>
    </row>
    <row r="15" ht="30" customHeight="1">
      <c r="B15" s="4" t="inlineStr">
        <is>
          <t>Illustrative example (the pre-filled values): 250 units at ₹1,000, with slabs 0/100/200/500 at 0% / 2% / 3.5% / 5%. All-volume pays ₹8,750 (3.5% on all 250). Incremental pays ₹3,750 (0% on 0–99, 2% on 100–199, 3.5% on 200–250). The agreement must state which basis applies.</t>
        </is>
      </c>
    </row>
    <row r="17" ht="20" customHeight="1">
      <c r="B17" s="3" t="inlineStr">
        <is>
          <t>Legend</t>
        </is>
      </c>
    </row>
    <row r="18" ht="30" customHeight="1">
      <c r="B18" s="4" t="inlineStr">
        <is>
          <t>Yellow cells = your inputs, safe to edit. White cells = formulas, best left alone. The slab table's 'From (≥)' thresholds must stay sorted low to high.</t>
        </is>
      </c>
    </row>
    <row r="20" ht="20" customHeight="1">
      <c r="B20" s="3" t="inlineStr">
        <is>
          <t>Note on the figures</t>
        </is>
      </c>
    </row>
    <row r="21" ht="30" customHeight="1">
      <c r="B21" s="4" t="inlineStr">
        <is>
          <t>All numbers here are illustrative and for modelling only. Use your own partner data and your own scheme terms. This tool is general information about commercial practice, not tax, legal or accounting advice; confirm any tax or accounting treatment with a qualified professional. Learn more at claimds.com.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9"/>
  <sheetViews>
    <sheetView showGridLines="0" workbookViewId="0">
      <pane ySplit="2" topLeftCell="A3" activePane="bottomLeft" state="frozen"/>
      <selection pane="bottomLeft" activeCell="A1" sqref="A1"/>
    </sheetView>
  </sheetViews>
  <sheetFormatPr baseColWidth="8" defaultRowHeight="15"/>
  <cols>
    <col width="34" customWidth="1" min="1" max="1"/>
    <col width="16" customWidth="1" min="2" max="2"/>
    <col width="12" customWidth="1" min="3" max="3"/>
    <col width="16" customWidth="1" min="4" max="4"/>
    <col width="18" customWidth="1" min="5" max="5"/>
    <col width="18" customWidth="1" min="6" max="6"/>
    <col width="2" customWidth="1" min="7" max="7"/>
  </cols>
  <sheetData>
    <row r="1" ht="30" customHeight="1">
      <c r="A1" s="5" t="inlineStr">
        <is>
          <t>ClaimDS — Trade Scheme Incentive Calculator</t>
        </is>
      </c>
      <c r="B1" s="1" t="n"/>
      <c r="C1" s="1" t="n"/>
      <c r="D1" s="1" t="n"/>
      <c r="E1" s="1" t="n"/>
      <c r="F1" s="1" t="n"/>
    </row>
    <row r="2" ht="18" customHeight="1">
      <c r="A2" s="6" t="inlineStr">
        <is>
          <t>Slab / QPS payout  •  all-volume vs incremental  •  achievement %</t>
        </is>
      </c>
      <c r="B2" s="7" t="n"/>
      <c r="C2" s="7" t="n"/>
      <c r="D2" s="7" t="n"/>
      <c r="E2" s="7" t="n"/>
      <c r="F2" s="7" t="n"/>
    </row>
    <row r="4">
      <c r="A4" s="8" t="inlineStr">
        <is>
          <t>YOUR INPUTS  (edit the yellow cells)</t>
        </is>
      </c>
    </row>
    <row r="5">
      <c r="A5" s="9" t="inlineStr">
        <is>
          <t>Partner / scheme name</t>
        </is>
      </c>
      <c r="B5" s="10" t="inlineStr">
        <is>
          <t>Illustrative Distributor Pvt Ltd</t>
        </is>
      </c>
    </row>
    <row r="6">
      <c r="A6" s="9" t="inlineStr">
        <is>
          <t>Achieved volume (units; or value if price = 1)</t>
        </is>
      </c>
      <c r="B6" s="11" t="n">
        <v>250</v>
      </c>
    </row>
    <row r="7">
      <c r="A7" s="9" t="inlineStr">
        <is>
          <t>Price per unit (₹)  — set to 1 if you entered a value above</t>
        </is>
      </c>
      <c r="B7" s="12" t="n">
        <v>1000</v>
      </c>
    </row>
    <row r="8">
      <c r="A8" s="9" t="inlineStr">
        <is>
          <t>Target volume (for achievement %)</t>
        </is>
      </c>
      <c r="B8" s="11" t="n">
        <v>200</v>
      </c>
    </row>
    <row r="9">
      <c r="A9" s="9" t="inlineStr">
        <is>
          <t>Payout basis</t>
        </is>
      </c>
      <c r="B9" s="10" t="inlineStr">
        <is>
          <t>All-volume (retroactive)</t>
        </is>
      </c>
    </row>
    <row r="12">
      <c r="A12" s="8" t="inlineStr">
        <is>
          <t>SLAB TABLE  (edit tiers, 'From' thresholds and rates)</t>
        </is>
      </c>
    </row>
    <row r="13" ht="26" customHeight="1">
      <c r="A13" s="13" t="inlineStr">
        <is>
          <t>Tier</t>
        </is>
      </c>
      <c r="B13" s="13" t="inlineStr">
        <is>
          <t>From (≥)</t>
        </is>
      </c>
      <c r="C13" s="13" t="inlineStr">
        <is>
          <t>Rate</t>
        </is>
      </c>
      <c r="D13" s="13" t="inlineStr">
        <is>
          <t>Next tier from</t>
        </is>
      </c>
      <c r="E13" s="13" t="inlineStr">
        <is>
          <t>Units in band</t>
        </is>
      </c>
      <c r="F13" s="13" t="inlineStr">
        <is>
          <t>Band payout (₹)</t>
        </is>
      </c>
    </row>
    <row r="14">
      <c r="A14" s="14" t="inlineStr">
        <is>
          <t>Bronze</t>
        </is>
      </c>
      <c r="B14" s="11" t="n">
        <v>0</v>
      </c>
      <c r="C14" s="15" t="n">
        <v>0</v>
      </c>
      <c r="D14" s="16">
        <f>B15</f>
        <v/>
      </c>
      <c r="E14" s="16">
        <f>MAX(0,MIN($B$6,D14)-B14)</f>
        <v/>
      </c>
      <c r="F14" s="17">
        <f>E14*C14*$B$7</f>
        <v/>
      </c>
    </row>
    <row r="15">
      <c r="A15" s="14" t="inlineStr">
        <is>
          <t>Silver</t>
        </is>
      </c>
      <c r="B15" s="11" t="n">
        <v>100</v>
      </c>
      <c r="C15" s="15" t="n">
        <v>0.02</v>
      </c>
      <c r="D15" s="16">
        <f>B16</f>
        <v/>
      </c>
      <c r="E15" s="16">
        <f>MAX(0,MIN($B$6,D15)-B15)</f>
        <v/>
      </c>
      <c r="F15" s="17">
        <f>E15*C15*$B$7</f>
        <v/>
      </c>
    </row>
    <row r="16">
      <c r="A16" s="14" t="inlineStr">
        <is>
          <t>Gold</t>
        </is>
      </c>
      <c r="B16" s="11" t="n">
        <v>200</v>
      </c>
      <c r="C16" s="15" t="n">
        <v>0.035</v>
      </c>
      <c r="D16" s="16">
        <f>B17</f>
        <v/>
      </c>
      <c r="E16" s="16">
        <f>MAX(0,MIN($B$6,D16)-B16)</f>
        <v/>
      </c>
      <c r="F16" s="17">
        <f>E16*C16*$B$7</f>
        <v/>
      </c>
    </row>
    <row r="17">
      <c r="A17" s="14" t="inlineStr">
        <is>
          <t>Platinum</t>
        </is>
      </c>
      <c r="B17" s="11" t="n">
        <v>500</v>
      </c>
      <c r="C17" s="15" t="n">
        <v>0.05</v>
      </c>
      <c r="D17" s="16" t="n">
        <v>1000000000000</v>
      </c>
      <c r="E17" s="16">
        <f>MAX(0,MIN($B$6,D17)-B17)</f>
        <v/>
      </c>
      <c r="F17" s="17">
        <f>E17*C17*$B$7</f>
        <v/>
      </c>
    </row>
    <row r="18">
      <c r="A18" s="18" t="inlineStr">
        <is>
          <t>The three grey columns are the incremental-basis working (units in each band × that band's rate).</t>
        </is>
      </c>
    </row>
    <row r="20">
      <c r="A20" s="8" t="inlineStr">
        <is>
          <t>RESULTS</t>
        </is>
      </c>
    </row>
    <row r="21">
      <c r="A21" s="9" t="inlineStr">
        <is>
          <t>Achieved tier</t>
        </is>
      </c>
      <c r="B21" s="19">
        <f>INDEX($A$14:$A$17,MATCH($B$6,$B$14:$B$17,1))</f>
        <v/>
      </c>
    </row>
    <row r="22">
      <c r="A22" s="9" t="inlineStr">
        <is>
          <t>Applicable rate (all-volume basis)</t>
        </is>
      </c>
      <c r="B22" s="20">
        <f>INDEX($C$14:$C$17,MATCH($B$6,$B$14:$B$17,1))</f>
        <v/>
      </c>
    </row>
    <row r="23">
      <c r="A23" s="9" t="inlineStr">
        <is>
          <t>All-volume (retroactive) payout</t>
        </is>
      </c>
      <c r="B23" s="21">
        <f>$B$6*$B$7*INDEX($C$14:$C$17,MATCH($B$6,$B$14:$B$17,1))</f>
        <v/>
      </c>
    </row>
    <row r="24">
      <c r="A24" s="9" t="inlineStr">
        <is>
          <t>Incremental payout</t>
        </is>
      </c>
      <c r="B24" s="21">
        <f>SUM($F$14:$F$17)</f>
        <v/>
      </c>
    </row>
    <row r="25">
      <c r="A25" s="22" t="inlineStr">
        <is>
          <t>Payout on your selected basis</t>
        </is>
      </c>
      <c r="B25" s="23">
        <f>IF($B$9="Incremental",SUM($F$14:$F$17),$B$6*$B$7*INDEX($C$14:$C$17,MATCH($B$6,$B$14:$B$17,1)))</f>
        <v/>
      </c>
    </row>
    <row r="26">
      <c r="A26" s="9" t="inlineStr">
        <is>
          <t>Achievement vs target</t>
        </is>
      </c>
      <c r="B26" s="20">
        <f>IF($B$8=0,"—",$B$6/$B$8)</f>
        <v/>
      </c>
    </row>
    <row r="27">
      <c r="A27" s="9" t="inlineStr">
        <is>
          <t>Payout as % of scheme revenue</t>
        </is>
      </c>
      <c r="B27" s="20">
        <f>IF($B$6*$B$7=0,"—",(IF($B$9="Incremental",SUM($F$14:$F$17),$B$6*$B$7*INDEX($C$14:$C$17,MATCH($B$6,$B$14:$B$17,1))))/($B$6*$B$7))</f>
        <v/>
      </c>
    </row>
    <row r="29">
      <c r="A29" s="18" t="inlineStr">
        <is>
          <t>Illustrative modelling tool, not tax/legal/accounting advice. Use your own data and scheme terms. claimds.com</t>
        </is>
      </c>
    </row>
  </sheetData>
  <mergeCells count="4">
    <mergeCell ref="A2:F2"/>
    <mergeCell ref="A1:F1"/>
    <mergeCell ref="A18:F18"/>
    <mergeCell ref="A29:F29"/>
  </mergeCells>
  <dataValidations count="1">
    <dataValidation sqref="B9" showDropDown="0" showInputMessage="0" showErrorMessage="0" allowBlank="0" type="list">
      <formula1>"All-volume (retroactive),Incremental"</formula1>
    </dataValidation>
  </dataValidations>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2026-07-26T03:29:00Z</dcterms:created>
  <dcterms:modified xsi:type="dcterms:W3CDTF">2026-07-26T03:29:00Z</dcterms:modified>
</cp:coreProperties>
</file>